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970" windowHeight="4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<sst xmlns="http://schemas.openxmlformats.org/spreadsheetml/2006/main" count="32" uniqueCount="21">
  <si>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Kv</t>
  </si>
  <si>
    <t>Kv_1</t>
  </si>
  <si>
    <t>Kv_2</t>
  </si>
  <si>
    <t>Kv_3</t>
  </si>
  <si>
    <t>Kv_4</t>
  </si>
  <si>
    <t>Kv_5</t>
  </si>
  <si>
    <t>перепад давления</t>
  </si>
  <si>
    <t>Последовательное соединение</t>
  </si>
  <si>
    <t>Исходные данные вводить в жёлтые ячейки!</t>
  </si>
  <si>
    <t>Единичное устройство (место, линия)</t>
  </si>
  <si>
    <t>Kv_6</t>
  </si>
  <si>
    <t>Kv_7</t>
  </si>
  <si>
    <t>Kv_8</t>
  </si>
  <si>
    <t>Kv_9</t>
  </si>
  <si>
    <r>
      <t>расход, 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/ч</t>
    </r>
  </si>
  <si>
    <r>
      <t>кгс/см</t>
    </r>
    <r>
      <rPr>
        <vertAlign val="superscript"/>
        <sz val="14"/>
        <rFont val="Times New Roman"/>
        <family val="1"/>
      </rPr>
      <t>2</t>
    </r>
  </si>
  <si>
    <r>
      <t>перепад давления, кгс/см</t>
    </r>
    <r>
      <rPr>
        <vertAlign val="superscript"/>
        <sz val="14"/>
        <rFont val="Times New Roman"/>
        <family val="1"/>
      </rPr>
      <t>2</t>
    </r>
  </si>
  <si>
    <t xml:space="preserve">то оставшиеся ячейки нужно оставить "пустыми". </t>
  </si>
  <si>
    <t>Если исходных величин Kv меньше десяти,</t>
  </si>
  <si>
    <t>S</t>
  </si>
  <si>
    <t>Kv общая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</si>
</sst>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</numFmts>
  <fonts count="8">
    <font>
      <sz val="14"/>
      <name val="Arial"/>
      <family val="2"/>
    </font>
    <font>
      <sz val="10"/>
      <name val="MS Sans Serif"/>
      <family val="0"/>
    </font>
    <font>
      <vertAlign val="superscript"/>
      <sz val="2.25"/>
      <name val="Arial Cyr"/>
      <family val="0"/>
    </font>
    <font>
      <sz val="2.25"/>
      <name val="Arial Cyr"/>
      <family val="0"/>
    </font>
    <font>
      <sz val="2.5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5" borderId="4" xfId="0" applyFon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6" xfId="0" applyFont="1" applyFill="1" applyBorder="1" applyAlignment="1">
      <alignment horizontal="left"/>
    </xf>
    <xf numFmtId="0" fontId="6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напор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Лист1!#REF!</c:f>
              <c:strCache>
                <c:ptCount val="10"/>
                <c:pt idx="0">
                  <c:v>0.8</c:v>
                </c:pt>
                <c:pt idx="1">
                  <c:v>0.78</c:v>
                </c:pt>
                <c:pt idx="2">
                  <c:v>0.76</c:v>
                </c:pt>
                <c:pt idx="3">
                  <c:v>0.74</c:v>
                </c:pt>
                <c:pt idx="4">
                  <c:v>0.72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0.6</c:v>
                </c:pt>
                <c:pt idx="9">
                  <c:v>0.25</c:v>
                </c:pt>
              </c:strCache>
            </c:strRef>
          </c:xVal>
          <c:yVal>
            <c:numRef>
              <c:f>Лист1!#REF!</c:f>
              <c:numCach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80</c:v>
                </c:pt>
              </c:numCache>
            </c:numRef>
          </c:yVal>
          <c:smooth val="0"/>
        </c:ser>
        <c:axId val="6001920"/>
        <c:axId val="54017281"/>
      </c:scatterChart>
      <c:valAx>
        <c:axId val="6001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17281"/>
        <c:crosses val="autoZero"/>
        <c:crossBetween val="midCat"/>
        <c:dispUnits/>
      </c:valAx>
      <c:valAx>
        <c:axId val="54017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Лист1!#REF!</c:f>
              <c:strCache>
                <c:ptCount val="2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95</c:v>
                </c:pt>
                <c:pt idx="11">
                  <c:v>100</c:v>
                </c:pt>
                <c:pt idx="12">
                  <c:v>105</c:v>
                </c:pt>
              </c:strCache>
            </c:strRef>
          </c:xVal>
          <c:yVal>
            <c:numRef>
              <c:f>Лист1!#REF!</c:f>
              <c:numCache>
                <c:ptCount val="27"/>
                <c:pt idx="0">
                  <c:v>0.65</c:v>
                </c:pt>
                <c:pt idx="1">
                  <c:v>1.3</c:v>
                </c:pt>
                <c:pt idx="2">
                  <c:v>2</c:v>
                </c:pt>
                <c:pt idx="3">
                  <c:v>4.3</c:v>
                </c:pt>
                <c:pt idx="4">
                  <c:v>8.3</c:v>
                </c:pt>
                <c:pt idx="5">
                  <c:v>15.6</c:v>
                </c:pt>
                <c:pt idx="6">
                  <c:v>23.4</c:v>
                </c:pt>
                <c:pt idx="7">
                  <c:v>25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34.7</c:v>
                </c:pt>
              </c:numCache>
            </c:numRef>
          </c:yVal>
          <c:smooth val="0"/>
        </c:ser>
        <c:axId val="16393482"/>
        <c:axId val="13323611"/>
      </c:scatterChart>
      <c:valAx>
        <c:axId val="16393482"/>
        <c:scaling>
          <c:orientation val="minMax"/>
          <c:max val="200"/>
          <c:min val="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23611"/>
        <c:crosses val="autoZero"/>
        <c:crossBetween val="midCat"/>
        <c:dispUnits/>
        <c:majorUnit val="15"/>
        <c:minorUnit val="5"/>
      </c:valAx>
      <c:valAx>
        <c:axId val="1332361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3482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0</xdr:rowOff>
    </xdr:from>
    <xdr:to>
      <xdr:col>22</xdr:col>
      <xdr:colOff>561975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9163050" y="0"/>
        <a:ext cx="552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0</xdr:row>
      <xdr:rowOff>0</xdr:rowOff>
    </xdr:from>
    <xdr:to>
      <xdr:col>20</xdr:col>
      <xdr:colOff>504825</xdr:colOff>
      <xdr:row>0</xdr:row>
      <xdr:rowOff>0</xdr:rowOff>
    </xdr:to>
    <xdr:graphicFrame>
      <xdr:nvGraphicFramePr>
        <xdr:cNvPr id="2" name="Chart 64"/>
        <xdr:cNvGraphicFramePr/>
      </xdr:nvGraphicFramePr>
      <xdr:xfrm>
        <a:off x="790575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="75" zoomScaleNormal="75" workbookViewId="0" topLeftCell="A1">
      <selection activeCell="F5" sqref="F5"/>
    </sheetView>
  </sheetViews>
  <sheetFormatPr defaultColWidth="8.72265625" defaultRowHeight="18"/>
  <cols>
    <col min="1" max="1" width="20.2734375" style="6" customWidth="1"/>
    <col min="2" max="28" width="5.453125" style="6" customWidth="1"/>
    <col min="29" max="16384" width="8.72265625" style="6" customWidth="1"/>
  </cols>
  <sheetData>
    <row r="1" spans="1:28" ht="18.75">
      <c r="A1" s="1" t="s">
        <v>8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18.75">
      <c r="A2" s="7"/>
      <c r="B2" s="7"/>
      <c r="C2" s="7"/>
      <c r="D2" s="7"/>
      <c r="E2" s="7"/>
      <c r="F2" s="4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8" t="s">
        <v>9</v>
      </c>
      <c r="B3" s="4"/>
      <c r="C3" s="7"/>
      <c r="D3" s="7"/>
      <c r="E3" s="4"/>
      <c r="F3" s="9"/>
      <c r="G3" s="9"/>
      <c r="H3" s="9"/>
      <c r="I3" s="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ht="22.5">
      <c r="A4" s="11" t="s">
        <v>16</v>
      </c>
      <c r="B4" s="25">
        <v>1</v>
      </c>
      <c r="C4" s="7"/>
      <c r="D4" s="7"/>
      <c r="E4" s="7"/>
      <c r="F4" s="4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8" ht="22.5">
      <c r="A5" s="11" t="s">
        <v>14</v>
      </c>
      <c r="B5" s="25">
        <v>2</v>
      </c>
      <c r="C5" s="7"/>
      <c r="D5" s="7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1:28" ht="18.75">
      <c r="A6" s="12" t="s">
        <v>0</v>
      </c>
      <c r="B6" s="12">
        <f>B5/(B4^0.5)</f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</row>
    <row r="7" spans="1:28" ht="18.75">
      <c r="A7" s="7"/>
      <c r="B7" s="7"/>
      <c r="C7" s="4"/>
      <c r="D7" s="4"/>
      <c r="E7" s="4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</row>
    <row r="8" spans="1:28" ht="18.75">
      <c r="A8" s="8" t="s">
        <v>7</v>
      </c>
      <c r="B8" s="7"/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</row>
    <row r="9" spans="1:28" ht="18.75">
      <c r="A9" s="7"/>
      <c r="B9" s="7"/>
      <c r="C9" s="7"/>
      <c r="D9" s="7"/>
      <c r="E9" s="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/>
    </row>
    <row r="10" spans="1:28" ht="18.75">
      <c r="A10" s="13" t="s">
        <v>18</v>
      </c>
      <c r="B10" s="14"/>
      <c r="C10" s="14"/>
      <c r="D10" s="14"/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/>
    </row>
    <row r="11" spans="1:28" ht="18.75">
      <c r="A11" s="16" t="s">
        <v>17</v>
      </c>
      <c r="B11" s="17"/>
      <c r="C11" s="17"/>
      <c r="D11" s="17"/>
      <c r="E11" s="1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</row>
    <row r="12" spans="1:28" ht="18.75">
      <c r="A12" s="19"/>
      <c r="B12" s="20"/>
      <c r="C12" s="20"/>
      <c r="D12" s="20"/>
      <c r="E12" s="2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8" ht="18.75">
      <c r="A13" s="22"/>
      <c r="B13" s="7"/>
      <c r="C13" s="7"/>
      <c r="D13" s="7"/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/>
    </row>
    <row r="14" spans="1:27" ht="18.75">
      <c r="A14" s="9"/>
      <c r="B14" s="9"/>
      <c r="C14" s="9"/>
      <c r="D14" s="9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>
      <c r="A15" s="4"/>
      <c r="B15" s="4"/>
      <c r="C15" s="23"/>
      <c r="D15" s="24" t="s">
        <v>14</v>
      </c>
      <c r="E15" s="25">
        <v>1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.75">
      <c r="A16" s="7"/>
      <c r="B16" s="7"/>
      <c r="C16" s="7"/>
      <c r="D16" s="7"/>
      <c r="E16" s="9" t="s">
        <v>6</v>
      </c>
      <c r="F16" s="4"/>
      <c r="G16" s="7"/>
      <c r="H16" s="7"/>
      <c r="I16" s="27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2.5">
      <c r="A17" s="28" t="s">
        <v>1</v>
      </c>
      <c r="B17" s="25">
        <v>3</v>
      </c>
      <c r="C17" s="7"/>
      <c r="D17" s="7"/>
      <c r="E17" s="10">
        <f>ROUND((E$15^2)*I17,3)</f>
        <v>0.111</v>
      </c>
      <c r="F17" s="29" t="s">
        <v>15</v>
      </c>
      <c r="G17" s="7"/>
      <c r="H17" s="7"/>
      <c r="I17" s="27">
        <f>IF(B17&gt;0,1/B17^2,0)</f>
        <v>0.1111111111111111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2.5">
      <c r="A18" s="28" t="s">
        <v>2</v>
      </c>
      <c r="B18" s="25">
        <v>3</v>
      </c>
      <c r="C18" s="7"/>
      <c r="D18" s="7"/>
      <c r="E18" s="10">
        <f aca="true" t="shared" si="0" ref="E18:E26">ROUND((E$15^2)*I18,3)</f>
        <v>0.111</v>
      </c>
      <c r="F18" s="29" t="s">
        <v>15</v>
      </c>
      <c r="G18" s="7"/>
      <c r="H18" s="7"/>
      <c r="I18" s="27">
        <f aca="true" t="shared" si="1" ref="I18:I26">IF(B18&gt;0,1/B18^2,0)</f>
        <v>0.1111111111111111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2.5">
      <c r="A19" s="28" t="s">
        <v>3</v>
      </c>
      <c r="B19" s="25">
        <v>3</v>
      </c>
      <c r="C19" s="7"/>
      <c r="D19" s="7"/>
      <c r="E19" s="10">
        <f t="shared" si="0"/>
        <v>0.111</v>
      </c>
      <c r="F19" s="29" t="s">
        <v>15</v>
      </c>
      <c r="G19" s="7"/>
      <c r="H19" s="7"/>
      <c r="I19" s="27">
        <f t="shared" si="1"/>
        <v>0.1111111111111111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2.5">
      <c r="A20" s="28" t="s">
        <v>4</v>
      </c>
      <c r="B20" s="25">
        <v>3</v>
      </c>
      <c r="C20" s="7"/>
      <c r="D20" s="7"/>
      <c r="E20" s="10">
        <f t="shared" si="0"/>
        <v>0.111</v>
      </c>
      <c r="F20" s="29" t="s">
        <v>15</v>
      </c>
      <c r="G20" s="7"/>
      <c r="H20" s="7"/>
      <c r="I20" s="27">
        <f t="shared" si="1"/>
        <v>0.1111111111111111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2.5">
      <c r="A21" s="28" t="s">
        <v>5</v>
      </c>
      <c r="B21" s="25">
        <v>3</v>
      </c>
      <c r="C21" s="7"/>
      <c r="D21" s="7"/>
      <c r="E21" s="10">
        <f t="shared" si="0"/>
        <v>0.111</v>
      </c>
      <c r="F21" s="29" t="s">
        <v>15</v>
      </c>
      <c r="G21" s="7"/>
      <c r="H21" s="7"/>
      <c r="I21" s="27">
        <f t="shared" si="1"/>
        <v>0.1111111111111111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2.5">
      <c r="A22" s="28" t="s">
        <v>10</v>
      </c>
      <c r="B22" s="25">
        <v>3</v>
      </c>
      <c r="C22" s="7"/>
      <c r="D22" s="7"/>
      <c r="E22" s="10">
        <f t="shared" si="0"/>
        <v>0.111</v>
      </c>
      <c r="F22" s="29" t="s">
        <v>15</v>
      </c>
      <c r="G22" s="7"/>
      <c r="H22" s="7"/>
      <c r="I22" s="27">
        <f t="shared" si="1"/>
        <v>0.1111111111111111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2.5">
      <c r="A23" s="28" t="s">
        <v>11</v>
      </c>
      <c r="B23" s="25">
        <v>3</v>
      </c>
      <c r="C23" s="7"/>
      <c r="D23" s="7"/>
      <c r="E23" s="10">
        <f t="shared" si="0"/>
        <v>0.111</v>
      </c>
      <c r="F23" s="29" t="s">
        <v>15</v>
      </c>
      <c r="G23" s="7"/>
      <c r="H23" s="7"/>
      <c r="I23" s="27">
        <f t="shared" si="1"/>
        <v>0.1111111111111111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2.5">
      <c r="A24" s="28" t="s">
        <v>12</v>
      </c>
      <c r="B24" s="25">
        <v>3</v>
      </c>
      <c r="C24" s="7"/>
      <c r="D24" s="7"/>
      <c r="E24" s="10">
        <f t="shared" si="0"/>
        <v>0.111</v>
      </c>
      <c r="F24" s="29" t="s">
        <v>15</v>
      </c>
      <c r="G24" s="7"/>
      <c r="H24" s="7"/>
      <c r="I24" s="27">
        <f t="shared" si="1"/>
        <v>0.1111111111111111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2.5">
      <c r="A25" s="28" t="s">
        <v>13</v>
      </c>
      <c r="B25" s="25">
        <v>3</v>
      </c>
      <c r="C25" s="7"/>
      <c r="D25" s="7"/>
      <c r="E25" s="10">
        <f t="shared" si="0"/>
        <v>0.111</v>
      </c>
      <c r="F25" s="29" t="s">
        <v>15</v>
      </c>
      <c r="G25" s="7"/>
      <c r="H25" s="7"/>
      <c r="I25" s="27">
        <f t="shared" si="1"/>
        <v>0.1111111111111111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2.5">
      <c r="A26" s="28"/>
      <c r="B26" s="25"/>
      <c r="C26" s="7"/>
      <c r="D26" s="7"/>
      <c r="E26" s="10">
        <f t="shared" si="0"/>
        <v>0</v>
      </c>
      <c r="F26" s="29" t="s">
        <v>15</v>
      </c>
      <c r="G26" s="7"/>
      <c r="H26" s="7"/>
      <c r="I26" s="27">
        <f t="shared" si="1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2.5">
      <c r="A27" s="7"/>
      <c r="B27" s="7"/>
      <c r="C27" s="7"/>
      <c r="D27" s="7"/>
      <c r="E27" s="30">
        <f>SUM(E17:E26)</f>
        <v>0.999</v>
      </c>
      <c r="F27" s="31" t="s">
        <v>15</v>
      </c>
      <c r="G27" s="7"/>
      <c r="H27" s="7"/>
      <c r="I27" s="32">
        <f>SUM(I17:I26)</f>
        <v>1.0000000000000002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.75">
      <c r="A28" s="12" t="s">
        <v>20</v>
      </c>
      <c r="B28" s="12">
        <f>1/SQRT(I27)</f>
        <v>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Kitchen_PC</cp:lastModifiedBy>
  <cp:lastPrinted>2005-02-23T14:19:38Z</cp:lastPrinted>
  <dcterms:created xsi:type="dcterms:W3CDTF">2002-10-11T04:28:15Z</dcterms:created>
  <dcterms:modified xsi:type="dcterms:W3CDTF">2024-04-26T13:41:06Z</dcterms:modified>
  <cp:category/>
  <cp:version/>
  <cp:contentType/>
  <cp:contentStatus/>
</cp:coreProperties>
</file>